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018 Elections\2018-11-06 Gubernatorial General Election\"/>
    </mc:Choice>
  </mc:AlternateContent>
  <bookViews>
    <workbookView xWindow="0" yWindow="0" windowWidth="21570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L44" i="1"/>
  <c r="L43" i="1"/>
  <c r="L42" i="1"/>
  <c r="L41" i="1"/>
  <c r="L40" i="1"/>
  <c r="L39" i="1"/>
  <c r="L38" i="1"/>
  <c r="L37" i="1"/>
  <c r="K45" i="1"/>
  <c r="K44" i="1"/>
  <c r="K43" i="1"/>
  <c r="K42" i="1"/>
  <c r="K41" i="1"/>
  <c r="K40" i="1"/>
  <c r="K39" i="1"/>
  <c r="K38" i="1"/>
  <c r="K37" i="1"/>
  <c r="K47" i="1" s="1"/>
  <c r="K48" i="1" s="1"/>
  <c r="I47" i="1"/>
  <c r="I45" i="1"/>
  <c r="I44" i="1"/>
  <c r="I43" i="1"/>
  <c r="I42" i="1"/>
  <c r="I41" i="1"/>
  <c r="I40" i="1"/>
  <c r="I39" i="1"/>
  <c r="I38" i="1"/>
  <c r="I37" i="1"/>
  <c r="G45" i="1"/>
  <c r="G44" i="1"/>
  <c r="G43" i="1"/>
  <c r="G42" i="1"/>
  <c r="G41" i="1"/>
  <c r="G40" i="1"/>
  <c r="H40" i="1" s="1"/>
  <c r="G39" i="1"/>
  <c r="G38" i="1"/>
  <c r="F45" i="1"/>
  <c r="F44" i="1"/>
  <c r="F43" i="1"/>
  <c r="F42" i="1"/>
  <c r="F41" i="1"/>
  <c r="F40" i="1"/>
  <c r="F39" i="1"/>
  <c r="H39" i="1" s="1"/>
  <c r="F38" i="1"/>
  <c r="E45" i="1"/>
  <c r="E44" i="1"/>
  <c r="E43" i="1"/>
  <c r="E42" i="1"/>
  <c r="E41" i="1"/>
  <c r="E40" i="1"/>
  <c r="E39" i="1"/>
  <c r="E38" i="1"/>
  <c r="H38" i="1" s="1"/>
  <c r="H37" i="1"/>
  <c r="G37" i="1"/>
  <c r="F37" i="1"/>
  <c r="E37" i="1"/>
  <c r="D45" i="1"/>
  <c r="D44" i="1"/>
  <c r="D43" i="1"/>
  <c r="D42" i="1"/>
  <c r="D41" i="1"/>
  <c r="D40" i="1"/>
  <c r="D39" i="1"/>
  <c r="D38" i="1"/>
  <c r="D37" i="1"/>
  <c r="C48" i="1"/>
  <c r="M30" i="1"/>
  <c r="L28" i="1"/>
  <c r="L27" i="1"/>
  <c r="L26" i="1"/>
  <c r="L25" i="1"/>
  <c r="L24" i="1"/>
  <c r="L23" i="1"/>
  <c r="L22" i="1"/>
  <c r="L21" i="1"/>
  <c r="L20" i="1"/>
  <c r="I30" i="1"/>
  <c r="I28" i="1"/>
  <c r="I27" i="1"/>
  <c r="I26" i="1"/>
  <c r="I25" i="1"/>
  <c r="I24" i="1"/>
  <c r="I23" i="1"/>
  <c r="I22" i="1"/>
  <c r="I21" i="1"/>
  <c r="I20" i="1"/>
  <c r="C45" i="1"/>
  <c r="C44" i="1"/>
  <c r="C43" i="1"/>
  <c r="H43" i="1" s="1"/>
  <c r="C42" i="1"/>
  <c r="C41" i="1"/>
  <c r="C40" i="1"/>
  <c r="C39" i="1"/>
  <c r="C38" i="1"/>
  <c r="D47" i="1"/>
  <c r="D48" i="1" s="1"/>
  <c r="C37" i="1"/>
  <c r="L47" i="1"/>
  <c r="L48" i="1" s="1"/>
  <c r="H44" i="1"/>
  <c r="K30" i="1"/>
  <c r="G30" i="1"/>
  <c r="F30" i="1"/>
  <c r="E30" i="1"/>
  <c r="D30" i="1"/>
  <c r="C30" i="1"/>
  <c r="H28" i="1"/>
  <c r="H27" i="1"/>
  <c r="H26" i="1"/>
  <c r="H25" i="1"/>
  <c r="H24" i="1"/>
  <c r="H23" i="1"/>
  <c r="H22" i="1"/>
  <c r="H21" i="1"/>
  <c r="H20" i="1"/>
  <c r="M47" i="1" l="1"/>
  <c r="H41" i="1"/>
  <c r="G47" i="1"/>
  <c r="G48" i="1" s="1"/>
  <c r="H45" i="1"/>
  <c r="F47" i="1"/>
  <c r="F48" i="1" s="1"/>
  <c r="E47" i="1"/>
  <c r="E48" i="1" s="1"/>
  <c r="H42" i="1"/>
  <c r="L30" i="1"/>
  <c r="C47" i="1"/>
  <c r="H30" i="1"/>
  <c r="M13" i="1"/>
  <c r="H47" i="1" l="1"/>
  <c r="H48" i="1" s="1"/>
  <c r="E62" i="1"/>
  <c r="E61" i="1"/>
  <c r="E60" i="1"/>
  <c r="E59" i="1"/>
  <c r="E58" i="1"/>
  <c r="E57" i="1"/>
  <c r="E56" i="1"/>
  <c r="E55" i="1"/>
  <c r="E54" i="1"/>
  <c r="D64" i="1"/>
  <c r="L13" i="1"/>
  <c r="K13" i="1"/>
  <c r="G13" i="1"/>
  <c r="F13" i="1"/>
  <c r="E13" i="1"/>
  <c r="D13" i="1"/>
  <c r="C13" i="1"/>
  <c r="H11" i="1"/>
  <c r="H10" i="1"/>
  <c r="H9" i="1"/>
  <c r="H8" i="1"/>
  <c r="H7" i="1"/>
  <c r="H6" i="1"/>
  <c r="H5" i="1"/>
  <c r="H4" i="1"/>
  <c r="H3" i="1"/>
  <c r="E64" i="1" l="1"/>
  <c r="F64" i="1"/>
  <c r="H13" i="1"/>
  <c r="I9" i="1" l="1"/>
  <c r="G55" i="1"/>
  <c r="G61" i="1"/>
  <c r="G62" i="1"/>
  <c r="G54" i="1"/>
  <c r="G60" i="1"/>
  <c r="G59" i="1"/>
  <c r="G58" i="1"/>
  <c r="G56" i="1"/>
  <c r="G57" i="1"/>
  <c r="I3" i="1"/>
  <c r="I13" i="1"/>
  <c r="I6" i="1"/>
  <c r="I10" i="1"/>
  <c r="I11" i="1"/>
  <c r="I4" i="1"/>
  <c r="I8" i="1"/>
  <c r="I7" i="1"/>
  <c r="I5" i="1"/>
  <c r="G64" i="1" l="1"/>
</calcChain>
</file>

<file path=xl/sharedStrings.xml><?xml version="1.0" encoding="utf-8"?>
<sst xmlns="http://schemas.openxmlformats.org/spreadsheetml/2006/main" count="81" uniqueCount="27">
  <si>
    <t>Democratic</t>
  </si>
  <si>
    <t>Republican</t>
  </si>
  <si>
    <t>American Independent</t>
  </si>
  <si>
    <t>Green</t>
  </si>
  <si>
    <t>Peace and Freedom</t>
  </si>
  <si>
    <t>Other</t>
  </si>
  <si>
    <t>No party preference</t>
  </si>
  <si>
    <t>Total</t>
  </si>
  <si>
    <t>Registered Voters</t>
  </si>
  <si>
    <t>County Wide</t>
  </si>
  <si>
    <t>Libertarian</t>
  </si>
  <si>
    <t>Unknown</t>
  </si>
  <si>
    <t>Supervisorial #1</t>
  </si>
  <si>
    <t>Supervisorial #2</t>
  </si>
  <si>
    <t>Supervisorial #3</t>
  </si>
  <si>
    <t>Supervisorial #5</t>
  </si>
  <si>
    <t>Countywide</t>
  </si>
  <si>
    <t>City of Sonora</t>
  </si>
  <si>
    <t>Supervisorial #4</t>
  </si>
  <si>
    <t>Unicorporated Area</t>
  </si>
  <si>
    <t>Percentage</t>
  </si>
  <si>
    <t>Per 15 day registration of Voters filed with Secretary of State</t>
  </si>
  <si>
    <t>Vote by Mail ballots returned</t>
  </si>
  <si>
    <t xml:space="preserve">Percentage of </t>
  </si>
  <si>
    <t>returned</t>
  </si>
  <si>
    <t>As of 11-2-18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</si>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</sst>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1" applyNumberFormat="1" applyFont="1" applyBorder="1"/>
    <xf numFmtId="0" fontId="0" fillId="0" borderId="8" xfId="0" applyBorder="1"/>
    <xf numFmtId="0" fontId="2" fillId="0" borderId="1" xfId="0" applyFont="1" applyBorder="1"/>
    <xf numFmtId="0" fontId="0" fillId="0" borderId="9" xfId="0" applyBorder="1"/>
    <xf numFmtId="164" fontId="0" fillId="0" borderId="9" xfId="1" applyNumberFormat="1" applyFont="1" applyBorder="1"/>
    <xf numFmtId="0" fontId="0" fillId="0" borderId="0" xfId="0" applyFill="1" applyBorder="1"/>
    <xf numFmtId="14" fontId="0" fillId="0" borderId="0" xfId="0" applyNumberFormat="1" applyBorder="1"/>
    <xf numFmtId="0" fontId="2" fillId="0" borderId="2" xfId="0" applyFont="1" applyBorder="1"/>
    <xf numFmtId="0" fontId="0" fillId="0" borderId="2" xfId="0" applyBorder="1" applyAlignment="1">
      <alignment horizontal="center"/>
    </xf>
    <xf numFmtId="10" fontId="0" fillId="0" borderId="0" xfId="1" applyNumberFormat="1" applyFont="1" applyBorder="1"/>
    <xf numFmtId="10" fontId="0" fillId="0" borderId="2" xfId="1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0" fillId="0" borderId="9" xfId="1" applyNumberFormat="1" applyFont="1" applyBorder="1"/>
    <xf numFmtId="14" fontId="0" fillId="0" borderId="4" xfId="0" applyNumberFormat="1" applyBorder="1"/>
    <xf numFmtId="14" fontId="2" fillId="0" borderId="4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topLeftCell="B21" workbookViewId="0">
      <selection activeCell="L38" sqref="L38:L45"/>
    </sheetView>
  </sheetViews>
  <sheetFormatPr defaultRowHeight="15" x14ac:dyDescent="0.25"/>
  <cols>
    <col min="1" max="1" width="30.140625" customWidth="1"/>
    <col min="2" max="2" width="6.140625" customWidth="1"/>
    <col min="3" max="3" width="19.7109375" customWidth="1"/>
    <col min="4" max="4" width="20.7109375" customWidth="1"/>
    <col min="5" max="5" width="19.85546875" customWidth="1"/>
    <col min="6" max="6" width="20.7109375" customWidth="1"/>
    <col min="7" max="7" width="19.7109375" customWidth="1"/>
    <col min="8" max="8" width="14.28515625" customWidth="1"/>
    <col min="9" max="9" width="14.28515625" style="1" customWidth="1"/>
    <col min="10" max="10" width="4.7109375" customWidth="1"/>
    <col min="11" max="11" width="22.5703125" customWidth="1"/>
    <col min="12" max="12" width="21.5703125" customWidth="1"/>
  </cols>
  <sheetData>
    <row r="1" spans="1:13" x14ac:dyDescent="0.25">
      <c r="A1" s="13" t="s">
        <v>8</v>
      </c>
      <c r="B1" s="2"/>
      <c r="C1" s="2" t="s">
        <v>12</v>
      </c>
      <c r="D1" s="2" t="s">
        <v>13</v>
      </c>
      <c r="E1" s="2" t="s">
        <v>14</v>
      </c>
      <c r="F1" s="2" t="s">
        <v>18</v>
      </c>
      <c r="G1" s="2" t="s">
        <v>15</v>
      </c>
      <c r="H1" s="2" t="s">
        <v>16</v>
      </c>
      <c r="I1" s="3" t="s">
        <v>20</v>
      </c>
      <c r="J1" s="2"/>
      <c r="K1" s="2" t="s">
        <v>17</v>
      </c>
      <c r="L1" s="2" t="s">
        <v>19</v>
      </c>
      <c r="M1" s="4"/>
    </row>
    <row r="2" spans="1:13" x14ac:dyDescent="0.25">
      <c r="A2" s="24">
        <v>43410</v>
      </c>
      <c r="B2" s="6"/>
      <c r="C2" s="6"/>
      <c r="D2" s="6"/>
      <c r="E2" s="6"/>
      <c r="F2" s="6"/>
      <c r="G2" s="6"/>
      <c r="H2" s="6"/>
      <c r="I2" s="7"/>
      <c r="J2" s="6"/>
      <c r="K2" s="6"/>
      <c r="L2" s="6"/>
      <c r="M2" s="8"/>
    </row>
    <row r="3" spans="1:13" x14ac:dyDescent="0.25">
      <c r="A3" s="5" t="s">
        <v>0</v>
      </c>
      <c r="B3" s="6"/>
      <c r="C3" s="6">
        <v>2118</v>
      </c>
      <c r="D3" s="6">
        <v>1770</v>
      </c>
      <c r="E3" s="6">
        <v>1837</v>
      </c>
      <c r="F3" s="6">
        <v>1796</v>
      </c>
      <c r="G3" s="6">
        <v>1875</v>
      </c>
      <c r="H3" s="6">
        <f>SUM(C3:G3)</f>
        <v>9396</v>
      </c>
      <c r="I3" s="7">
        <f>+H3/$H$13</f>
        <v>0.29363417606800213</v>
      </c>
      <c r="J3" s="6"/>
      <c r="K3" s="6">
        <v>938</v>
      </c>
      <c r="L3" s="6">
        <v>8458</v>
      </c>
      <c r="M3" s="8"/>
    </row>
    <row r="4" spans="1:13" x14ac:dyDescent="0.25">
      <c r="A4" s="5" t="s">
        <v>1</v>
      </c>
      <c r="B4" s="6"/>
      <c r="C4" s="6">
        <v>2309</v>
      </c>
      <c r="D4" s="6">
        <v>2697</v>
      </c>
      <c r="E4" s="6">
        <v>2689</v>
      </c>
      <c r="F4" s="6">
        <v>2856</v>
      </c>
      <c r="G4" s="6">
        <v>2639</v>
      </c>
      <c r="H4" s="6">
        <f t="shared" ref="H4:H11" si="0">SUM(C4:G4)</f>
        <v>13190</v>
      </c>
      <c r="I4" s="7">
        <f t="shared" ref="I4:I11" si="1">+H4/$H$13</f>
        <v>0.41220038126191444</v>
      </c>
      <c r="J4" s="6"/>
      <c r="K4" s="6">
        <v>809</v>
      </c>
      <c r="L4" s="6">
        <v>12381</v>
      </c>
      <c r="M4" s="8"/>
    </row>
    <row r="5" spans="1:13" x14ac:dyDescent="0.25">
      <c r="A5" s="5" t="s">
        <v>2</v>
      </c>
      <c r="B5" s="6"/>
      <c r="C5" s="6">
        <v>241</v>
      </c>
      <c r="D5" s="6">
        <v>212</v>
      </c>
      <c r="E5" s="6">
        <v>270</v>
      </c>
      <c r="F5" s="6">
        <v>248</v>
      </c>
      <c r="G5" s="6">
        <v>266</v>
      </c>
      <c r="H5" s="6">
        <f t="shared" si="0"/>
        <v>1237</v>
      </c>
      <c r="I5" s="7">
        <f t="shared" si="1"/>
        <v>3.8657458045563926E-2</v>
      </c>
      <c r="J5" s="6"/>
      <c r="K5" s="6">
        <v>101</v>
      </c>
      <c r="L5" s="6">
        <v>1136</v>
      </c>
      <c r="M5" s="8"/>
    </row>
    <row r="6" spans="1:13" x14ac:dyDescent="0.25">
      <c r="A6" s="5" t="s">
        <v>3</v>
      </c>
      <c r="B6" s="6"/>
      <c r="C6" s="6">
        <v>34</v>
      </c>
      <c r="D6" s="6">
        <v>36</v>
      </c>
      <c r="E6" s="6">
        <v>28</v>
      </c>
      <c r="F6" s="6">
        <v>36</v>
      </c>
      <c r="G6" s="6">
        <v>43</v>
      </c>
      <c r="H6" s="6">
        <f t="shared" si="0"/>
        <v>177</v>
      </c>
      <c r="I6" s="7">
        <f t="shared" si="1"/>
        <v>5.5314228569642802E-3</v>
      </c>
      <c r="J6" s="6"/>
      <c r="K6" s="6">
        <v>14</v>
      </c>
      <c r="L6" s="6">
        <v>163</v>
      </c>
      <c r="M6" s="8"/>
    </row>
    <row r="7" spans="1:13" x14ac:dyDescent="0.25">
      <c r="A7" s="5" t="s">
        <v>10</v>
      </c>
      <c r="B7" s="6"/>
      <c r="C7" s="6">
        <v>69</v>
      </c>
      <c r="D7" s="6">
        <v>88</v>
      </c>
      <c r="E7" s="6">
        <v>70</v>
      </c>
      <c r="F7" s="6">
        <v>70</v>
      </c>
      <c r="G7" s="6">
        <v>65</v>
      </c>
      <c r="H7" s="6">
        <f t="shared" si="0"/>
        <v>362</v>
      </c>
      <c r="I7" s="7">
        <f t="shared" si="1"/>
        <v>1.1312853526672708E-2</v>
      </c>
      <c r="J7" s="6"/>
      <c r="K7" s="6">
        <v>30</v>
      </c>
      <c r="L7" s="6">
        <v>332</v>
      </c>
      <c r="M7" s="8"/>
    </row>
    <row r="8" spans="1:13" x14ac:dyDescent="0.25">
      <c r="A8" s="5" t="s">
        <v>4</v>
      </c>
      <c r="B8" s="6"/>
      <c r="C8" s="6">
        <v>25</v>
      </c>
      <c r="D8" s="6">
        <v>17</v>
      </c>
      <c r="E8" s="6">
        <v>17</v>
      </c>
      <c r="F8" s="6">
        <v>13</v>
      </c>
      <c r="G8" s="6">
        <v>16</v>
      </c>
      <c r="H8" s="6">
        <f t="shared" si="0"/>
        <v>88</v>
      </c>
      <c r="I8" s="7">
        <f t="shared" si="1"/>
        <v>2.7500859401856309E-3</v>
      </c>
      <c r="J8" s="6"/>
      <c r="K8" s="6">
        <v>13</v>
      </c>
      <c r="L8" s="6">
        <v>75</v>
      </c>
      <c r="M8" s="8"/>
    </row>
    <row r="9" spans="1:13" x14ac:dyDescent="0.25">
      <c r="A9" s="5" t="s">
        <v>11</v>
      </c>
      <c r="B9" s="6"/>
      <c r="C9" s="6">
        <v>0</v>
      </c>
      <c r="D9" s="6">
        <v>1</v>
      </c>
      <c r="E9" s="6">
        <v>0</v>
      </c>
      <c r="F9" s="6">
        <v>2</v>
      </c>
      <c r="G9" s="6">
        <v>0</v>
      </c>
      <c r="H9" s="6">
        <f t="shared" si="0"/>
        <v>3</v>
      </c>
      <c r="I9" s="7">
        <f t="shared" si="1"/>
        <v>9.3752929779055593E-5</v>
      </c>
      <c r="J9" s="6"/>
      <c r="K9" s="6">
        <v>0</v>
      </c>
      <c r="L9" s="6">
        <v>3</v>
      </c>
      <c r="M9" s="8"/>
    </row>
    <row r="10" spans="1:13" x14ac:dyDescent="0.25">
      <c r="A10" s="5" t="s">
        <v>5</v>
      </c>
      <c r="B10" s="6"/>
      <c r="C10" s="6">
        <v>12</v>
      </c>
      <c r="D10" s="6">
        <v>3</v>
      </c>
      <c r="E10" s="6">
        <v>14</v>
      </c>
      <c r="F10" s="6">
        <v>5</v>
      </c>
      <c r="G10" s="6">
        <v>2</v>
      </c>
      <c r="H10" s="6">
        <f t="shared" si="0"/>
        <v>36</v>
      </c>
      <c r="I10" s="7">
        <f t="shared" si="1"/>
        <v>1.1250351573486672E-3</v>
      </c>
      <c r="J10" s="6"/>
      <c r="K10" s="6">
        <v>3</v>
      </c>
      <c r="L10" s="6">
        <v>33</v>
      </c>
      <c r="M10" s="8"/>
    </row>
    <row r="11" spans="1:13" x14ac:dyDescent="0.25">
      <c r="A11" s="5" t="s">
        <v>6</v>
      </c>
      <c r="B11" s="6"/>
      <c r="C11" s="6">
        <v>1503</v>
      </c>
      <c r="D11" s="6">
        <v>1534</v>
      </c>
      <c r="E11" s="6">
        <v>1448</v>
      </c>
      <c r="F11" s="6">
        <v>1482</v>
      </c>
      <c r="G11" s="6">
        <v>1543</v>
      </c>
      <c r="H11" s="6">
        <f t="shared" si="0"/>
        <v>7510</v>
      </c>
      <c r="I11" s="7">
        <f t="shared" si="1"/>
        <v>0.23469483421356918</v>
      </c>
      <c r="J11" s="6"/>
      <c r="K11" s="6">
        <v>675</v>
      </c>
      <c r="L11" s="6">
        <v>6835</v>
      </c>
      <c r="M11" s="8"/>
    </row>
    <row r="12" spans="1:13" x14ac:dyDescent="0.25">
      <c r="A12" s="5"/>
      <c r="B12" s="6"/>
      <c r="C12" s="6"/>
      <c r="D12" s="6"/>
      <c r="E12" s="6"/>
      <c r="F12" s="6"/>
      <c r="G12" s="6"/>
      <c r="H12" s="6"/>
      <c r="I12" s="7"/>
      <c r="J12" s="6"/>
      <c r="K12" s="6"/>
      <c r="L12" s="6"/>
      <c r="M12" s="8"/>
    </row>
    <row r="13" spans="1:13" ht="15.75" thickBot="1" x14ac:dyDescent="0.3">
      <c r="A13" s="5" t="s">
        <v>7</v>
      </c>
      <c r="B13" s="6"/>
      <c r="C13" s="14">
        <f>SUM(C3:C11)</f>
        <v>6311</v>
      </c>
      <c r="D13" s="14">
        <f t="shared" ref="D13:H13" si="2">SUM(D3:D11)</f>
        <v>6358</v>
      </c>
      <c r="E13" s="14">
        <f t="shared" si="2"/>
        <v>6373</v>
      </c>
      <c r="F13" s="14">
        <f t="shared" si="2"/>
        <v>6508</v>
      </c>
      <c r="G13" s="14">
        <f t="shared" si="2"/>
        <v>6449</v>
      </c>
      <c r="H13" s="14">
        <f t="shared" si="2"/>
        <v>31999</v>
      </c>
      <c r="I13" s="15">
        <f>+H13/$H$13</f>
        <v>1</v>
      </c>
      <c r="J13" s="6"/>
      <c r="K13" s="14">
        <f t="shared" ref="K13:L13" si="3">SUM(K3:K11)</f>
        <v>2583</v>
      </c>
      <c r="L13" s="14">
        <f t="shared" si="3"/>
        <v>29416</v>
      </c>
      <c r="M13" s="8">
        <f>SUM(K13:L13)</f>
        <v>31999</v>
      </c>
    </row>
    <row r="14" spans="1:13" ht="15.75" thickTop="1" x14ac:dyDescent="0.25">
      <c r="A14" s="5"/>
      <c r="B14" s="6"/>
      <c r="C14" s="6"/>
      <c r="D14" s="6"/>
      <c r="E14" s="6"/>
      <c r="F14" s="6"/>
      <c r="G14" s="6"/>
      <c r="H14" s="6"/>
      <c r="I14" s="7"/>
      <c r="J14" s="6"/>
      <c r="K14" s="6"/>
      <c r="L14" s="6"/>
      <c r="M14" s="8"/>
    </row>
    <row r="15" spans="1:13" ht="15.75" thickBot="1" x14ac:dyDescent="0.3">
      <c r="A15" s="9" t="s">
        <v>21</v>
      </c>
      <c r="B15" s="10"/>
      <c r="C15" s="10"/>
      <c r="D15" s="10"/>
      <c r="E15" s="10"/>
      <c r="F15" s="10"/>
      <c r="G15" s="10"/>
      <c r="H15" s="10"/>
      <c r="I15" s="11"/>
      <c r="J15" s="10"/>
      <c r="K15" s="10"/>
      <c r="L15" s="10"/>
      <c r="M15" s="12"/>
    </row>
    <row r="17" spans="1:13" ht="15.75" thickBot="1" x14ac:dyDescent="0.3"/>
    <row r="18" spans="1:13" x14ac:dyDescent="0.25">
      <c r="A18" s="13" t="s">
        <v>8</v>
      </c>
      <c r="B18" s="2"/>
      <c r="C18" s="2" t="s">
        <v>12</v>
      </c>
      <c r="D18" s="2" t="s">
        <v>13</v>
      </c>
      <c r="E18" s="2" t="s">
        <v>14</v>
      </c>
      <c r="F18" s="2" t="s">
        <v>18</v>
      </c>
      <c r="G18" s="2" t="s">
        <v>15</v>
      </c>
      <c r="H18" s="2" t="s">
        <v>16</v>
      </c>
      <c r="I18" s="3" t="s">
        <v>20</v>
      </c>
      <c r="J18" s="2"/>
      <c r="K18" s="2" t="s">
        <v>17</v>
      </c>
      <c r="L18" s="2" t="s">
        <v>19</v>
      </c>
      <c r="M18" s="4"/>
    </row>
    <row r="19" spans="1:13" x14ac:dyDescent="0.25">
      <c r="A19" s="24">
        <v>43256</v>
      </c>
      <c r="B19" s="6"/>
      <c r="C19" s="6"/>
      <c r="D19" s="6"/>
      <c r="E19" s="6"/>
      <c r="F19" s="6"/>
      <c r="G19" s="6"/>
      <c r="H19" s="6"/>
      <c r="I19" s="7"/>
      <c r="J19" s="6"/>
      <c r="K19" s="6"/>
      <c r="L19" s="6"/>
      <c r="M19" s="8"/>
    </row>
    <row r="20" spans="1:13" x14ac:dyDescent="0.25">
      <c r="A20" s="5" t="s">
        <v>0</v>
      </c>
      <c r="B20" s="6"/>
      <c r="C20" s="6">
        <v>2071</v>
      </c>
      <c r="D20" s="6">
        <v>1776</v>
      </c>
      <c r="E20" s="6">
        <v>1844</v>
      </c>
      <c r="F20" s="6">
        <v>1761</v>
      </c>
      <c r="G20" s="6">
        <v>1883</v>
      </c>
      <c r="H20" s="6">
        <f>SUM(C20:G20)</f>
        <v>9335</v>
      </c>
      <c r="I20" s="7">
        <f>+H20/$H$30</f>
        <v>0.30179102547523601</v>
      </c>
      <c r="J20" s="6"/>
      <c r="K20" s="6">
        <v>928</v>
      </c>
      <c r="L20" s="6">
        <f>+H20-K20</f>
        <v>8407</v>
      </c>
      <c r="M20" s="8"/>
    </row>
    <row r="21" spans="1:13" x14ac:dyDescent="0.25">
      <c r="A21" s="5" t="s">
        <v>1</v>
      </c>
      <c r="B21" s="6"/>
      <c r="C21" s="6">
        <v>2303</v>
      </c>
      <c r="D21" s="6">
        <v>2671</v>
      </c>
      <c r="E21" s="6">
        <v>2663</v>
      </c>
      <c r="F21" s="6">
        <v>2783</v>
      </c>
      <c r="G21" s="6">
        <v>2614</v>
      </c>
      <c r="H21" s="6">
        <f t="shared" ref="H21:H28" si="4">SUM(C21:G21)</f>
        <v>13034</v>
      </c>
      <c r="I21" s="7">
        <f t="shared" ref="I21:I28" si="5">+H21/$H$30</f>
        <v>0.42137592137592139</v>
      </c>
      <c r="J21" s="6"/>
      <c r="K21" s="6">
        <v>804</v>
      </c>
      <c r="L21" s="6">
        <f t="shared" ref="L21:L28" si="6">+H21-K21</f>
        <v>12230</v>
      </c>
      <c r="M21" s="8"/>
    </row>
    <row r="22" spans="1:13" x14ac:dyDescent="0.25">
      <c r="A22" s="5" t="s">
        <v>2</v>
      </c>
      <c r="B22" s="6"/>
      <c r="C22" s="6">
        <v>236</v>
      </c>
      <c r="D22" s="6">
        <v>222</v>
      </c>
      <c r="E22" s="6">
        <v>265</v>
      </c>
      <c r="F22" s="6">
        <v>249</v>
      </c>
      <c r="G22" s="6">
        <v>269</v>
      </c>
      <c r="H22" s="6">
        <f t="shared" si="4"/>
        <v>1241</v>
      </c>
      <c r="I22" s="7">
        <f t="shared" si="5"/>
        <v>4.0120263804474331E-2</v>
      </c>
      <c r="J22" s="6"/>
      <c r="K22" s="6">
        <v>102</v>
      </c>
      <c r="L22" s="6">
        <f t="shared" si="6"/>
        <v>1139</v>
      </c>
      <c r="M22" s="8"/>
    </row>
    <row r="23" spans="1:13" x14ac:dyDescent="0.25">
      <c r="A23" s="5" t="s">
        <v>3</v>
      </c>
      <c r="B23" s="6"/>
      <c r="C23" s="6">
        <v>35</v>
      </c>
      <c r="D23" s="6">
        <v>37</v>
      </c>
      <c r="E23" s="6">
        <v>32</v>
      </c>
      <c r="F23" s="6">
        <v>30</v>
      </c>
      <c r="G23" s="6">
        <v>44</v>
      </c>
      <c r="H23" s="6">
        <f t="shared" si="4"/>
        <v>178</v>
      </c>
      <c r="I23" s="7">
        <f t="shared" si="5"/>
        <v>5.7545583861373338E-3</v>
      </c>
      <c r="J23" s="6"/>
      <c r="K23" s="6">
        <v>16</v>
      </c>
      <c r="L23" s="6">
        <f t="shared" si="6"/>
        <v>162</v>
      </c>
      <c r="M23" s="8"/>
    </row>
    <row r="24" spans="1:13" x14ac:dyDescent="0.25">
      <c r="A24" s="5" t="s">
        <v>10</v>
      </c>
      <c r="B24" s="6"/>
      <c r="C24" s="6">
        <v>55</v>
      </c>
      <c r="D24" s="6">
        <v>77</v>
      </c>
      <c r="E24" s="6">
        <v>65</v>
      </c>
      <c r="F24" s="6">
        <v>57</v>
      </c>
      <c r="G24" s="6">
        <v>65</v>
      </c>
      <c r="H24" s="6">
        <f t="shared" si="4"/>
        <v>319</v>
      </c>
      <c r="I24" s="7">
        <f t="shared" si="5"/>
        <v>1.0312944523470839E-2</v>
      </c>
      <c r="J24" s="6"/>
      <c r="K24" s="6">
        <v>26</v>
      </c>
      <c r="L24" s="6">
        <f t="shared" si="6"/>
        <v>293</v>
      </c>
      <c r="M24" s="8"/>
    </row>
    <row r="25" spans="1:13" x14ac:dyDescent="0.25">
      <c r="A25" s="5" t="s">
        <v>4</v>
      </c>
      <c r="B25" s="6"/>
      <c r="C25" s="6">
        <v>27</v>
      </c>
      <c r="D25" s="6">
        <v>16</v>
      </c>
      <c r="E25" s="6">
        <v>18</v>
      </c>
      <c r="F25" s="6">
        <v>10</v>
      </c>
      <c r="G25" s="6">
        <v>17</v>
      </c>
      <c r="H25" s="6">
        <f t="shared" si="4"/>
        <v>88</v>
      </c>
      <c r="I25" s="7">
        <f t="shared" si="5"/>
        <v>2.8449502133712661E-3</v>
      </c>
      <c r="J25" s="6"/>
      <c r="K25" s="6">
        <v>13</v>
      </c>
      <c r="L25" s="6">
        <f t="shared" si="6"/>
        <v>75</v>
      </c>
      <c r="M25" s="8"/>
    </row>
    <row r="26" spans="1:13" x14ac:dyDescent="0.25">
      <c r="A26" s="5" t="s">
        <v>11</v>
      </c>
      <c r="B26" s="6"/>
      <c r="C26" s="6">
        <v>0</v>
      </c>
      <c r="D26" s="6">
        <v>0</v>
      </c>
      <c r="E26" s="6">
        <v>0</v>
      </c>
      <c r="F26" s="6">
        <v>1</v>
      </c>
      <c r="G26" s="6">
        <v>0</v>
      </c>
      <c r="H26" s="6">
        <f t="shared" si="4"/>
        <v>1</v>
      </c>
      <c r="I26" s="7">
        <f t="shared" si="5"/>
        <v>3.2328979697400753E-5</v>
      </c>
      <c r="J26" s="6"/>
      <c r="K26" s="6">
        <v>0</v>
      </c>
      <c r="L26" s="6">
        <f t="shared" si="6"/>
        <v>1</v>
      </c>
      <c r="M26" s="8"/>
    </row>
    <row r="27" spans="1:13" x14ac:dyDescent="0.25">
      <c r="A27" s="5" t="s">
        <v>5</v>
      </c>
      <c r="B27" s="6"/>
      <c r="C27" s="6">
        <v>11</v>
      </c>
      <c r="D27" s="6">
        <v>6</v>
      </c>
      <c r="E27" s="6">
        <v>14</v>
      </c>
      <c r="F27" s="6">
        <v>5</v>
      </c>
      <c r="G27" s="6">
        <v>3</v>
      </c>
      <c r="H27" s="6">
        <f t="shared" si="4"/>
        <v>39</v>
      </c>
      <c r="I27" s="7">
        <f t="shared" si="5"/>
        <v>1.2608302081986292E-3</v>
      </c>
      <c r="J27" s="6"/>
      <c r="K27" s="6">
        <v>3</v>
      </c>
      <c r="L27" s="6">
        <f t="shared" si="6"/>
        <v>36</v>
      </c>
      <c r="M27" s="8"/>
    </row>
    <row r="28" spans="1:13" x14ac:dyDescent="0.25">
      <c r="A28" s="5" t="s">
        <v>6</v>
      </c>
      <c r="B28" s="6"/>
      <c r="C28" s="6">
        <v>1363</v>
      </c>
      <c r="D28" s="6">
        <v>1354</v>
      </c>
      <c r="E28" s="6">
        <v>1304</v>
      </c>
      <c r="F28" s="6">
        <v>1295</v>
      </c>
      <c r="G28" s="6">
        <v>1381</v>
      </c>
      <c r="H28" s="6">
        <f t="shared" si="4"/>
        <v>6697</v>
      </c>
      <c r="I28" s="7">
        <f t="shared" si="5"/>
        <v>0.21650717703349281</v>
      </c>
      <c r="J28" s="6"/>
      <c r="K28" s="6">
        <v>604</v>
      </c>
      <c r="L28" s="6">
        <f t="shared" si="6"/>
        <v>6093</v>
      </c>
      <c r="M28" s="8"/>
    </row>
    <row r="29" spans="1:13" x14ac:dyDescent="0.25">
      <c r="A29" s="5"/>
      <c r="B29" s="6"/>
      <c r="C29" s="6"/>
      <c r="D29" s="6"/>
      <c r="E29" s="6"/>
      <c r="F29" s="6"/>
      <c r="G29" s="6"/>
      <c r="H29" s="6"/>
      <c r="I29" s="7"/>
      <c r="J29" s="6"/>
      <c r="K29" s="6"/>
      <c r="L29" s="6"/>
      <c r="M29" s="8"/>
    </row>
    <row r="30" spans="1:13" ht="15.75" thickBot="1" x14ac:dyDescent="0.3">
      <c r="A30" s="5" t="s">
        <v>7</v>
      </c>
      <c r="B30" s="6"/>
      <c r="C30" s="14">
        <f>SUM(C20:C28)</f>
        <v>6101</v>
      </c>
      <c r="D30" s="14">
        <f t="shared" ref="D30:H30" si="7">SUM(D20:D28)</f>
        <v>6159</v>
      </c>
      <c r="E30" s="14">
        <f t="shared" si="7"/>
        <v>6205</v>
      </c>
      <c r="F30" s="14">
        <f t="shared" si="7"/>
        <v>6191</v>
      </c>
      <c r="G30" s="14">
        <f t="shared" si="7"/>
        <v>6276</v>
      </c>
      <c r="H30" s="14">
        <f t="shared" si="7"/>
        <v>30932</v>
      </c>
      <c r="I30" s="7">
        <f>+H30/$H$30</f>
        <v>1</v>
      </c>
      <c r="J30" s="6"/>
      <c r="K30" s="14">
        <f t="shared" ref="K30:L30" si="8">SUM(K20:K28)</f>
        <v>2496</v>
      </c>
      <c r="L30" s="14">
        <f t="shared" si="8"/>
        <v>28436</v>
      </c>
      <c r="M30" s="8">
        <f>SUM(K30:L30)</f>
        <v>30932</v>
      </c>
    </row>
    <row r="31" spans="1:13" ht="15.75" thickTop="1" x14ac:dyDescent="0.25">
      <c r="A31" s="5"/>
      <c r="B31" s="6"/>
      <c r="C31" s="6"/>
      <c r="D31" s="6"/>
      <c r="E31" s="6"/>
      <c r="F31" s="6"/>
      <c r="G31" s="6"/>
      <c r="H31" s="6"/>
      <c r="I31" s="7"/>
      <c r="J31" s="6"/>
      <c r="K31" s="6"/>
      <c r="L31" s="6"/>
      <c r="M31" s="8"/>
    </row>
    <row r="32" spans="1:13" ht="15.75" thickBot="1" x14ac:dyDescent="0.3">
      <c r="A32" s="9" t="s">
        <v>21</v>
      </c>
      <c r="B32" s="10"/>
      <c r="C32" s="10"/>
      <c r="D32" s="10"/>
      <c r="E32" s="10"/>
      <c r="F32" s="10"/>
      <c r="G32" s="10"/>
      <c r="H32" s="10"/>
      <c r="I32" s="11"/>
      <c r="J32" s="10"/>
      <c r="K32" s="10"/>
      <c r="L32" s="10"/>
      <c r="M32" s="12"/>
    </row>
    <row r="34" spans="1:13" ht="15.75" thickBot="1" x14ac:dyDescent="0.3"/>
    <row r="35" spans="1:13" x14ac:dyDescent="0.25">
      <c r="A35" s="13" t="s">
        <v>8</v>
      </c>
      <c r="B35" s="2"/>
      <c r="C35" s="2" t="s">
        <v>12</v>
      </c>
      <c r="D35" s="2" t="s">
        <v>13</v>
      </c>
      <c r="E35" s="2" t="s">
        <v>14</v>
      </c>
      <c r="F35" s="2" t="s">
        <v>18</v>
      </c>
      <c r="G35" s="2" t="s">
        <v>15</v>
      </c>
      <c r="H35" s="2" t="s">
        <v>16</v>
      </c>
      <c r="I35" s="3" t="s">
        <v>20</v>
      </c>
      <c r="J35" s="2"/>
      <c r="K35" s="2" t="s">
        <v>17</v>
      </c>
      <c r="L35" s="2" t="s">
        <v>19</v>
      </c>
      <c r="M35" s="4"/>
    </row>
    <row r="36" spans="1:13" x14ac:dyDescent="0.25">
      <c r="A36" s="25" t="s">
        <v>26</v>
      </c>
      <c r="B36" s="6"/>
      <c r="C36" s="6"/>
      <c r="D36" s="6"/>
      <c r="E36" s="6"/>
      <c r="F36" s="6"/>
      <c r="G36" s="6"/>
      <c r="H36" s="6"/>
      <c r="I36" s="7"/>
      <c r="J36" s="6"/>
      <c r="K36" s="6"/>
      <c r="L36" s="6"/>
      <c r="M36" s="8"/>
    </row>
    <row r="37" spans="1:13" x14ac:dyDescent="0.25">
      <c r="A37" s="5" t="s">
        <v>0</v>
      </c>
      <c r="B37" s="6"/>
      <c r="C37" s="6">
        <f>+C3-C20</f>
        <v>47</v>
      </c>
      <c r="D37" s="6">
        <f>+D3-D20</f>
        <v>-6</v>
      </c>
      <c r="E37" s="6">
        <f t="shared" ref="E37:H37" si="9">+E3-E20</f>
        <v>-7</v>
      </c>
      <c r="F37" s="6">
        <f t="shared" si="9"/>
        <v>35</v>
      </c>
      <c r="G37" s="6">
        <f t="shared" si="9"/>
        <v>-8</v>
      </c>
      <c r="H37" s="6">
        <f t="shared" si="9"/>
        <v>61</v>
      </c>
      <c r="I37" s="7">
        <f>+H37/$H$47</f>
        <v>5.7169634489222118E-2</v>
      </c>
      <c r="J37" s="6"/>
      <c r="K37" s="6">
        <f>+K3-K20</f>
        <v>10</v>
      </c>
      <c r="L37" s="6">
        <f>+L3-L20</f>
        <v>51</v>
      </c>
      <c r="M37" s="8"/>
    </row>
    <row r="38" spans="1:13" x14ac:dyDescent="0.25">
      <c r="A38" s="5" t="s">
        <v>1</v>
      </c>
      <c r="B38" s="6"/>
      <c r="C38" s="6">
        <f t="shared" ref="C38:G45" si="10">+C4-C21</f>
        <v>6</v>
      </c>
      <c r="D38" s="6">
        <f t="shared" si="10"/>
        <v>26</v>
      </c>
      <c r="E38" s="6">
        <f t="shared" si="10"/>
        <v>26</v>
      </c>
      <c r="F38" s="6">
        <f t="shared" si="10"/>
        <v>73</v>
      </c>
      <c r="G38" s="6">
        <f t="shared" si="10"/>
        <v>25</v>
      </c>
      <c r="H38" s="6">
        <f t="shared" ref="H38:H45" si="11">SUM(C38:G38)</f>
        <v>156</v>
      </c>
      <c r="I38" s="7">
        <f t="shared" ref="I38:I45" si="12">+H38/$H$47</f>
        <v>0.14620431115276475</v>
      </c>
      <c r="J38" s="6"/>
      <c r="K38" s="6">
        <f t="shared" ref="K38:L45" si="13">+K4-K21</f>
        <v>5</v>
      </c>
      <c r="L38" s="6">
        <f t="shared" si="13"/>
        <v>151</v>
      </c>
      <c r="M38" s="8"/>
    </row>
    <row r="39" spans="1:13" x14ac:dyDescent="0.25">
      <c r="A39" s="5" t="s">
        <v>2</v>
      </c>
      <c r="B39" s="6"/>
      <c r="C39" s="6">
        <f t="shared" si="10"/>
        <v>5</v>
      </c>
      <c r="D39" s="6">
        <f t="shared" si="10"/>
        <v>-10</v>
      </c>
      <c r="E39" s="6">
        <f t="shared" si="10"/>
        <v>5</v>
      </c>
      <c r="F39" s="6">
        <f t="shared" si="10"/>
        <v>-1</v>
      </c>
      <c r="G39" s="6">
        <f t="shared" si="10"/>
        <v>-3</v>
      </c>
      <c r="H39" s="6">
        <f t="shared" si="11"/>
        <v>-4</v>
      </c>
      <c r="I39" s="7">
        <f t="shared" si="12"/>
        <v>-3.7488284910965324E-3</v>
      </c>
      <c r="J39" s="6"/>
      <c r="K39" s="6">
        <f t="shared" si="13"/>
        <v>-1</v>
      </c>
      <c r="L39" s="6">
        <f t="shared" si="13"/>
        <v>-3</v>
      </c>
      <c r="M39" s="8"/>
    </row>
    <row r="40" spans="1:13" x14ac:dyDescent="0.25">
      <c r="A40" s="5" t="s">
        <v>3</v>
      </c>
      <c r="B40" s="6"/>
      <c r="C40" s="6">
        <f t="shared" si="10"/>
        <v>-1</v>
      </c>
      <c r="D40" s="6">
        <f t="shared" si="10"/>
        <v>-1</v>
      </c>
      <c r="E40" s="6">
        <f t="shared" si="10"/>
        <v>-4</v>
      </c>
      <c r="F40" s="6">
        <f t="shared" si="10"/>
        <v>6</v>
      </c>
      <c r="G40" s="6">
        <f t="shared" si="10"/>
        <v>-1</v>
      </c>
      <c r="H40" s="6">
        <f t="shared" si="11"/>
        <v>-1</v>
      </c>
      <c r="I40" s="7">
        <f t="shared" si="12"/>
        <v>-9.372071227741331E-4</v>
      </c>
      <c r="J40" s="6"/>
      <c r="K40" s="6">
        <f t="shared" si="13"/>
        <v>-2</v>
      </c>
      <c r="L40" s="6">
        <f t="shared" si="13"/>
        <v>1</v>
      </c>
      <c r="M40" s="8"/>
    </row>
    <row r="41" spans="1:13" x14ac:dyDescent="0.25">
      <c r="A41" s="5" t="s">
        <v>10</v>
      </c>
      <c r="B41" s="6"/>
      <c r="C41" s="6">
        <f t="shared" si="10"/>
        <v>14</v>
      </c>
      <c r="D41" s="6">
        <f t="shared" si="10"/>
        <v>11</v>
      </c>
      <c r="E41" s="6">
        <f t="shared" si="10"/>
        <v>5</v>
      </c>
      <c r="F41" s="6">
        <f t="shared" si="10"/>
        <v>13</v>
      </c>
      <c r="G41" s="6">
        <f t="shared" si="10"/>
        <v>0</v>
      </c>
      <c r="H41" s="6">
        <f t="shared" si="11"/>
        <v>43</v>
      </c>
      <c r="I41" s="7">
        <f t="shared" si="12"/>
        <v>4.0299906279287721E-2</v>
      </c>
      <c r="J41" s="6"/>
      <c r="K41" s="6">
        <f t="shared" si="13"/>
        <v>4</v>
      </c>
      <c r="L41" s="6">
        <f t="shared" si="13"/>
        <v>39</v>
      </c>
      <c r="M41" s="8"/>
    </row>
    <row r="42" spans="1:13" x14ac:dyDescent="0.25">
      <c r="A42" s="5" t="s">
        <v>4</v>
      </c>
      <c r="B42" s="6"/>
      <c r="C42" s="6">
        <f t="shared" si="10"/>
        <v>-2</v>
      </c>
      <c r="D42" s="6">
        <f t="shared" si="10"/>
        <v>1</v>
      </c>
      <c r="E42" s="6">
        <f t="shared" si="10"/>
        <v>-1</v>
      </c>
      <c r="F42" s="6">
        <f t="shared" si="10"/>
        <v>3</v>
      </c>
      <c r="G42" s="6">
        <f t="shared" si="10"/>
        <v>-1</v>
      </c>
      <c r="H42" s="6">
        <f t="shared" si="11"/>
        <v>0</v>
      </c>
      <c r="I42" s="7">
        <f t="shared" si="12"/>
        <v>0</v>
      </c>
      <c r="J42" s="6"/>
      <c r="K42" s="6">
        <f t="shared" si="13"/>
        <v>0</v>
      </c>
      <c r="L42" s="6">
        <f t="shared" si="13"/>
        <v>0</v>
      </c>
      <c r="M42" s="8"/>
    </row>
    <row r="43" spans="1:13" x14ac:dyDescent="0.25">
      <c r="A43" s="5" t="s">
        <v>11</v>
      </c>
      <c r="B43" s="6"/>
      <c r="C43" s="6">
        <f t="shared" si="10"/>
        <v>0</v>
      </c>
      <c r="D43" s="6">
        <f t="shared" si="10"/>
        <v>1</v>
      </c>
      <c r="E43" s="6">
        <f t="shared" si="10"/>
        <v>0</v>
      </c>
      <c r="F43" s="6">
        <f t="shared" si="10"/>
        <v>1</v>
      </c>
      <c r="G43" s="6">
        <f t="shared" si="10"/>
        <v>0</v>
      </c>
      <c r="H43" s="6">
        <f t="shared" si="11"/>
        <v>2</v>
      </c>
      <c r="I43" s="7">
        <f t="shared" si="12"/>
        <v>1.8744142455482662E-3</v>
      </c>
      <c r="J43" s="6"/>
      <c r="K43" s="6">
        <f t="shared" si="13"/>
        <v>0</v>
      </c>
      <c r="L43" s="6">
        <f t="shared" si="13"/>
        <v>2</v>
      </c>
      <c r="M43" s="8"/>
    </row>
    <row r="44" spans="1:13" x14ac:dyDescent="0.25">
      <c r="A44" s="5" t="s">
        <v>5</v>
      </c>
      <c r="B44" s="6"/>
      <c r="C44" s="6">
        <f t="shared" si="10"/>
        <v>1</v>
      </c>
      <c r="D44" s="6">
        <f t="shared" si="10"/>
        <v>-3</v>
      </c>
      <c r="E44" s="6">
        <f t="shared" si="10"/>
        <v>0</v>
      </c>
      <c r="F44" s="6">
        <f t="shared" si="10"/>
        <v>0</v>
      </c>
      <c r="G44" s="6">
        <f t="shared" si="10"/>
        <v>-1</v>
      </c>
      <c r="H44" s="6">
        <f t="shared" si="11"/>
        <v>-3</v>
      </c>
      <c r="I44" s="7">
        <f t="shared" si="12"/>
        <v>-2.8116213683223993E-3</v>
      </c>
      <c r="J44" s="6"/>
      <c r="K44" s="6">
        <f t="shared" si="13"/>
        <v>0</v>
      </c>
      <c r="L44" s="6">
        <f t="shared" si="13"/>
        <v>-3</v>
      </c>
      <c r="M44" s="8"/>
    </row>
    <row r="45" spans="1:13" x14ac:dyDescent="0.25">
      <c r="A45" s="5" t="s">
        <v>6</v>
      </c>
      <c r="B45" s="6"/>
      <c r="C45" s="6">
        <f t="shared" si="10"/>
        <v>140</v>
      </c>
      <c r="D45" s="6">
        <f t="shared" si="10"/>
        <v>180</v>
      </c>
      <c r="E45" s="6">
        <f t="shared" si="10"/>
        <v>144</v>
      </c>
      <c r="F45" s="6">
        <f t="shared" si="10"/>
        <v>187</v>
      </c>
      <c r="G45" s="6">
        <f t="shared" si="10"/>
        <v>162</v>
      </c>
      <c r="H45" s="6">
        <f t="shared" si="11"/>
        <v>813</v>
      </c>
      <c r="I45" s="7">
        <f t="shared" si="12"/>
        <v>0.76194939081537016</v>
      </c>
      <c r="J45" s="6"/>
      <c r="K45" s="6">
        <f t="shared" si="13"/>
        <v>71</v>
      </c>
      <c r="L45" s="6">
        <f t="shared" si="13"/>
        <v>742</v>
      </c>
      <c r="M45" s="8"/>
    </row>
    <row r="46" spans="1:13" x14ac:dyDescent="0.25">
      <c r="A46" s="5"/>
      <c r="B46" s="6"/>
      <c r="C46" s="6"/>
      <c r="D46" s="6"/>
      <c r="E46" s="6"/>
      <c r="F46" s="6"/>
      <c r="G46" s="6"/>
      <c r="H46" s="6"/>
      <c r="I46" s="7"/>
      <c r="J46" s="6"/>
      <c r="K46" s="6"/>
      <c r="L46" s="6"/>
      <c r="M46" s="8"/>
    </row>
    <row r="47" spans="1:13" ht="15.75" thickBot="1" x14ac:dyDescent="0.3">
      <c r="A47" s="5" t="s">
        <v>7</v>
      </c>
      <c r="B47" s="6"/>
      <c r="C47" s="14">
        <f>SUM(C37:C45)</f>
        <v>210</v>
      </c>
      <c r="D47" s="14">
        <f t="shared" ref="D47:H47" si="14">SUM(D37:D45)</f>
        <v>199</v>
      </c>
      <c r="E47" s="14">
        <f t="shared" si="14"/>
        <v>168</v>
      </c>
      <c r="F47" s="14">
        <f t="shared" si="14"/>
        <v>317</v>
      </c>
      <c r="G47" s="14">
        <f t="shared" si="14"/>
        <v>173</v>
      </c>
      <c r="H47" s="14">
        <f t="shared" si="14"/>
        <v>1067</v>
      </c>
      <c r="I47" s="15">
        <f>SUM(I37:I45)</f>
        <v>1</v>
      </c>
      <c r="J47" s="6"/>
      <c r="K47" s="14">
        <f t="shared" ref="K47:L47" si="15">SUM(K37:K45)</f>
        <v>87</v>
      </c>
      <c r="L47" s="14">
        <f t="shared" si="15"/>
        <v>980</v>
      </c>
      <c r="M47" s="8">
        <f>SUM(K47:L47)</f>
        <v>1067</v>
      </c>
    </row>
    <row r="48" spans="1:13" ht="15.75" thickTop="1" x14ac:dyDescent="0.25">
      <c r="A48" s="5"/>
      <c r="B48" s="6"/>
      <c r="C48" s="6">
        <f>+C13-C30-C47</f>
        <v>0</v>
      </c>
      <c r="D48" s="6">
        <f t="shared" ref="D48:H48" si="16">+D13-D30-D47</f>
        <v>0</v>
      </c>
      <c r="E48" s="6">
        <f t="shared" si="16"/>
        <v>0</v>
      </c>
      <c r="F48" s="6">
        <f t="shared" si="16"/>
        <v>0</v>
      </c>
      <c r="G48" s="6">
        <f t="shared" si="16"/>
        <v>0</v>
      </c>
      <c r="H48" s="6">
        <f t="shared" si="16"/>
        <v>0</v>
      </c>
      <c r="I48" s="7"/>
      <c r="J48" s="6"/>
      <c r="K48" s="6">
        <f t="shared" ref="K48" si="17">+K13-K30-K47</f>
        <v>0</v>
      </c>
      <c r="L48" s="6">
        <f t="shared" ref="L48" si="18">+L13-L30-L47</f>
        <v>0</v>
      </c>
      <c r="M48" s="8"/>
    </row>
    <row r="49" spans="1:13" ht="15.75" thickBot="1" x14ac:dyDescent="0.3">
      <c r="A49" s="9" t="s">
        <v>21</v>
      </c>
      <c r="B49" s="10"/>
      <c r="C49" s="10"/>
      <c r="D49" s="10"/>
      <c r="E49" s="10"/>
      <c r="F49" s="10"/>
      <c r="G49" s="10"/>
      <c r="H49" s="10"/>
      <c r="I49" s="11"/>
      <c r="J49" s="10"/>
      <c r="K49" s="10"/>
      <c r="L49" s="10"/>
      <c r="M49" s="12"/>
    </row>
    <row r="51" spans="1:13" ht="15.75" thickBot="1" x14ac:dyDescent="0.3"/>
    <row r="52" spans="1:13" x14ac:dyDescent="0.25">
      <c r="A52" s="13" t="s">
        <v>22</v>
      </c>
      <c r="B52" s="2"/>
      <c r="C52" s="18" t="s">
        <v>25</v>
      </c>
      <c r="D52" s="19" t="s">
        <v>17</v>
      </c>
      <c r="E52" s="19" t="s">
        <v>19</v>
      </c>
      <c r="F52" s="19" t="s">
        <v>9</v>
      </c>
      <c r="G52" s="21" t="s">
        <v>23</v>
      </c>
      <c r="H52" s="4"/>
    </row>
    <row r="53" spans="1:13" x14ac:dyDescent="0.25">
      <c r="A53" s="5"/>
      <c r="B53" s="6"/>
      <c r="C53" s="17"/>
      <c r="D53" s="6"/>
      <c r="E53" s="6"/>
      <c r="F53" s="6"/>
      <c r="G53" s="22" t="s">
        <v>24</v>
      </c>
      <c r="H53" s="8"/>
    </row>
    <row r="54" spans="1:13" x14ac:dyDescent="0.25">
      <c r="A54" s="5" t="s">
        <v>0</v>
      </c>
      <c r="B54" s="6"/>
      <c r="C54" s="6"/>
      <c r="D54" s="6">
        <v>290</v>
      </c>
      <c r="E54" s="6">
        <f>+F54-D54</f>
        <v>3349</v>
      </c>
      <c r="F54" s="6">
        <v>3639</v>
      </c>
      <c r="G54" s="20">
        <f>+F54/$F$64</f>
        <v>0.33563918096292195</v>
      </c>
      <c r="H54" s="8"/>
    </row>
    <row r="55" spans="1:13" x14ac:dyDescent="0.25">
      <c r="A55" s="5" t="s">
        <v>1</v>
      </c>
      <c r="B55" s="6"/>
      <c r="C55" s="6"/>
      <c r="D55" s="6">
        <v>271</v>
      </c>
      <c r="E55" s="6">
        <f t="shared" ref="E55:E62" si="19">+F55-D55</f>
        <v>4638</v>
      </c>
      <c r="F55" s="6">
        <v>4909</v>
      </c>
      <c r="G55" s="20">
        <f t="shared" ref="G55:G62" si="20">+F55/$F$64</f>
        <v>0.45277624054602472</v>
      </c>
      <c r="H55" s="8"/>
    </row>
    <row r="56" spans="1:13" x14ac:dyDescent="0.25">
      <c r="A56" s="5" t="s">
        <v>2</v>
      </c>
      <c r="B56" s="6"/>
      <c r="C56" s="6"/>
      <c r="D56" s="6">
        <v>36</v>
      </c>
      <c r="E56" s="6">
        <f t="shared" si="19"/>
        <v>365</v>
      </c>
      <c r="F56" s="6">
        <v>401</v>
      </c>
      <c r="G56" s="20">
        <f t="shared" si="20"/>
        <v>3.6985795978601736E-2</v>
      </c>
      <c r="H56" s="8"/>
    </row>
    <row r="57" spans="1:13" x14ac:dyDescent="0.25">
      <c r="A57" s="5" t="s">
        <v>3</v>
      </c>
      <c r="B57" s="6"/>
      <c r="C57" s="6"/>
      <c r="D57" s="6">
        <v>4</v>
      </c>
      <c r="E57" s="6">
        <f t="shared" si="19"/>
        <v>36</v>
      </c>
      <c r="F57" s="6">
        <v>40</v>
      </c>
      <c r="G57" s="20">
        <f t="shared" si="20"/>
        <v>3.689356207341819E-3</v>
      </c>
      <c r="H57" s="8"/>
    </row>
    <row r="58" spans="1:13" x14ac:dyDescent="0.25">
      <c r="A58" s="5" t="s">
        <v>10</v>
      </c>
      <c r="B58" s="6"/>
      <c r="C58" s="6"/>
      <c r="D58" s="16">
        <v>0</v>
      </c>
      <c r="E58" s="6">
        <f t="shared" si="19"/>
        <v>10</v>
      </c>
      <c r="F58" s="16">
        <v>10</v>
      </c>
      <c r="G58" s="20">
        <f t="shared" si="20"/>
        <v>9.2233905183545476E-4</v>
      </c>
      <c r="H58" s="8"/>
    </row>
    <row r="59" spans="1:13" x14ac:dyDescent="0.25">
      <c r="A59" s="5" t="s">
        <v>4</v>
      </c>
      <c r="B59" s="6"/>
      <c r="C59" s="6"/>
      <c r="D59" s="16">
        <v>0</v>
      </c>
      <c r="E59" s="6">
        <f t="shared" si="19"/>
        <v>1</v>
      </c>
      <c r="F59" s="16">
        <v>1</v>
      </c>
      <c r="G59" s="20">
        <f t="shared" si="20"/>
        <v>9.2233905183545465E-5</v>
      </c>
      <c r="H59" s="8"/>
    </row>
    <row r="60" spans="1:13" x14ac:dyDescent="0.25">
      <c r="A60" s="5" t="s">
        <v>11</v>
      </c>
      <c r="B60" s="6"/>
      <c r="C60" s="6"/>
      <c r="D60" s="16">
        <v>0</v>
      </c>
      <c r="E60" s="6">
        <f t="shared" si="19"/>
        <v>0</v>
      </c>
      <c r="F60" s="16">
        <v>0</v>
      </c>
      <c r="G60" s="20">
        <f t="shared" si="20"/>
        <v>0</v>
      </c>
      <c r="H60" s="8"/>
    </row>
    <row r="61" spans="1:13" x14ac:dyDescent="0.25">
      <c r="A61" s="5" t="s">
        <v>5</v>
      </c>
      <c r="B61" s="6"/>
      <c r="C61" s="6"/>
      <c r="D61" s="16">
        <v>0</v>
      </c>
      <c r="E61" s="6">
        <f t="shared" si="19"/>
        <v>1</v>
      </c>
      <c r="F61" s="16">
        <v>1</v>
      </c>
      <c r="G61" s="20">
        <f t="shared" si="20"/>
        <v>9.2233905183545465E-5</v>
      </c>
      <c r="H61" s="8"/>
    </row>
    <row r="62" spans="1:13" x14ac:dyDescent="0.25">
      <c r="A62" s="5" t="s">
        <v>6</v>
      </c>
      <c r="B62" s="6"/>
      <c r="C62" s="6"/>
      <c r="D62" s="6">
        <v>136</v>
      </c>
      <c r="E62" s="6">
        <f t="shared" si="19"/>
        <v>1705</v>
      </c>
      <c r="F62" s="6">
        <v>1841</v>
      </c>
      <c r="G62" s="20">
        <f t="shared" si="20"/>
        <v>0.1698026194429072</v>
      </c>
      <c r="H62" s="8"/>
    </row>
    <row r="63" spans="1:13" x14ac:dyDescent="0.25">
      <c r="A63" s="5"/>
      <c r="B63" s="6"/>
      <c r="C63" s="6"/>
      <c r="D63" s="6"/>
      <c r="E63" s="6"/>
      <c r="F63" s="6"/>
      <c r="G63" s="20"/>
      <c r="H63" s="8"/>
    </row>
    <row r="64" spans="1:13" ht="15.75" thickBot="1" x14ac:dyDescent="0.3">
      <c r="A64" s="5" t="s">
        <v>7</v>
      </c>
      <c r="B64" s="6"/>
      <c r="C64" s="6"/>
      <c r="D64" s="14">
        <f>SUM(D54:D62)</f>
        <v>737</v>
      </c>
      <c r="E64" s="14">
        <f t="shared" ref="E64:F64" si="21">SUM(E54:E62)</f>
        <v>10105</v>
      </c>
      <c r="F64" s="14">
        <f t="shared" si="21"/>
        <v>10842</v>
      </c>
      <c r="G64" s="23">
        <f>SUM(G54:G62)</f>
        <v>1</v>
      </c>
      <c r="H64" s="8"/>
    </row>
    <row r="65" spans="1:8" ht="15.75" thickTop="1" x14ac:dyDescent="0.25">
      <c r="A65" s="5"/>
      <c r="B65" s="6"/>
      <c r="C65" s="6"/>
      <c r="D65" s="6"/>
      <c r="E65" s="6"/>
      <c r="F65" s="6"/>
      <c r="G65" s="6"/>
      <c r="H65" s="8"/>
    </row>
    <row r="66" spans="1:8" x14ac:dyDescent="0.25">
      <c r="A66" s="5"/>
      <c r="B66" s="6"/>
      <c r="C66" s="6"/>
      <c r="D66" s="6"/>
      <c r="E66" s="6"/>
      <c r="F66" s="6"/>
      <c r="G66" s="6"/>
      <c r="H66" s="8"/>
    </row>
    <row r="67" spans="1:8" x14ac:dyDescent="0.25">
      <c r="A67" s="5"/>
      <c r="B67" s="6"/>
      <c r="C67" s="6"/>
      <c r="D67" s="6"/>
      <c r="E67" s="6"/>
      <c r="F67" s="6"/>
      <c r="G67" s="6"/>
      <c r="H67" s="8"/>
    </row>
    <row r="68" spans="1:8" ht="15.75" thickBot="1" x14ac:dyDescent="0.3">
      <c r="A68" s="9"/>
      <c r="B68" s="10"/>
      <c r="C68" s="10"/>
      <c r="D68" s="10"/>
      <c r="E68" s="10"/>
      <c r="F68" s="10"/>
      <c r="G68" s="10"/>
      <c r="H68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Tuolumne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 Bautista</dc:creator>
  <cp:lastModifiedBy>Debi Bautista </cp:lastModifiedBy>
  <dcterms:created xsi:type="dcterms:W3CDTF">2018-10-31T18:14:20Z</dcterms:created>
  <dcterms:modified xsi:type="dcterms:W3CDTF">2018-11-03T00:01:52Z</dcterms:modified>
</cp:coreProperties>
</file>